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 codeName="{8C4F1C90-05EB-6A55-5F09-09C24B55AC0B}"/>
  <workbookPr codeName="ThisWorkbook" defaultThemeVersion="124226"/>
  <bookViews>
    <workbookView xWindow="15" yWindow="0" windowWidth="12015" windowHeight="600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G3" i="1" l="1"/>
  <c r="E9" i="1"/>
  <c r="B18" i="1" l="1"/>
  <c r="C17" i="1"/>
  <c r="C16" i="1"/>
  <c r="C15" i="1"/>
  <c r="H5" i="1"/>
  <c r="D4" i="1"/>
  <c r="C14" i="1"/>
  <c r="C12" i="1"/>
  <c r="C13" i="1"/>
  <c r="C9" i="1"/>
  <c r="C8" i="1"/>
  <c r="C10" i="1"/>
  <c r="C18" i="1" s="1"/>
  <c r="C11" i="1"/>
  <c r="E4" i="1"/>
</calcChain>
</file>

<file path=xl/comments1.xml><?xml version="1.0" encoding="utf-8"?>
<comments xmlns="http://schemas.openxmlformats.org/spreadsheetml/2006/main">
  <authors>
    <author>Rolando</author>
    <author>Familia</author>
  </authors>
  <commentList>
    <comment ref="A3" authorId="0">
      <text>
        <r>
          <rPr>
            <b/>
            <sz val="8"/>
            <color indexed="81"/>
            <rFont val="Tahoma"/>
            <family val="2"/>
          </rPr>
          <t xml:space="preserve">Población </t>
        </r>
      </text>
    </comment>
    <comment ref="B3" authorId="0">
      <text>
        <r>
          <rPr>
            <b/>
            <sz val="10"/>
            <color indexed="81"/>
            <rFont val="Calibri"/>
            <family val="2"/>
          </rPr>
          <t xml:space="preserve">Nivel de confianza. Generalmente mayor o igual que 75%.Es común elegir un 95% de confianza en investigaciones sociales. </t>
        </r>
      </text>
    </comment>
    <comment ref="C3" authorId="0">
      <text>
        <r>
          <rPr>
            <b/>
            <sz val="8"/>
            <color indexed="81"/>
            <rFont val="Tahoma"/>
            <family val="2"/>
          </rPr>
          <t>Error muestral. Elegir un valor entre 1% y 9%.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" authorId="0">
      <text>
        <r>
          <rPr>
            <b/>
            <sz val="9"/>
            <color indexed="81"/>
            <rFont val="Times New Roman"/>
            <family val="1"/>
          </rPr>
          <t xml:space="preserve">Tamaño óptimo de la muestra. 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% que representa la muestra en relación con la población.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4" authorId="1">
      <text>
        <r>
          <rPr>
            <b/>
            <sz val="8"/>
            <color indexed="81"/>
            <rFont val="Tahoma"/>
            <family val="2"/>
          </rPr>
          <t xml:space="preserve">
Nivel de confianza. 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4" authorId="1">
      <text>
        <r>
          <rPr>
            <b/>
            <sz val="8"/>
            <color indexed="81"/>
            <rFont val="Tahoma"/>
            <family val="2"/>
          </rPr>
          <t>Nivel de error admisible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4" authorId="1">
      <text>
        <r>
          <rPr>
            <b/>
            <sz val="8"/>
            <color indexed="81"/>
            <rFont val="Tahoma"/>
            <family val="2"/>
          </rPr>
          <t>Tamaño óptimo de la muestra.</t>
        </r>
      </text>
    </comment>
  </commentList>
</comments>
</file>

<file path=xl/sharedStrings.xml><?xml version="1.0" encoding="utf-8"?>
<sst xmlns="http://schemas.openxmlformats.org/spreadsheetml/2006/main" count="12" uniqueCount="10">
  <si>
    <t>N</t>
  </si>
  <si>
    <t>n</t>
  </si>
  <si>
    <t>%</t>
  </si>
  <si>
    <t>e</t>
  </si>
  <si>
    <t>Estratos</t>
  </si>
  <si>
    <t>Tamaño</t>
  </si>
  <si>
    <t>Cuota</t>
  </si>
  <si>
    <r>
      <t>Z</t>
    </r>
    <r>
      <rPr>
        <b/>
        <sz val="11"/>
        <color indexed="8"/>
        <rFont val="Calibri"/>
        <family val="2"/>
      </rPr>
      <t>α</t>
    </r>
  </si>
  <si>
    <r>
      <t>Z</t>
    </r>
    <r>
      <rPr>
        <b/>
        <sz val="10"/>
        <color indexed="8"/>
        <rFont val="Calibri"/>
        <family val="2"/>
      </rPr>
      <t>α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</si>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</sst>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indexed="81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8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8" tint="0.7999816888943144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 applyBorder="1" applyProtection="1"/>
    <xf numFmtId="0" fontId="0" fillId="2" borderId="0" xfId="0" applyFill="1" applyProtection="1"/>
    <xf numFmtId="0" fontId="8" fillId="2" borderId="0" xfId="0" applyFont="1" applyFill="1" applyAlignment="1" applyProtection="1">
      <alignment horizontal="center"/>
    </xf>
    <xf numFmtId="0" fontId="9" fillId="2" borderId="0" xfId="0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horizontal="center"/>
    </xf>
    <xf numFmtId="164" fontId="10" fillId="2" borderId="0" xfId="0" applyNumberFormat="1" applyFont="1" applyFill="1" applyBorder="1" applyAlignment="1" applyProtection="1">
      <alignment horizontal="center"/>
      <protection hidden="1"/>
    </xf>
    <xf numFmtId="0" fontId="0" fillId="2" borderId="0" xfId="0" applyFill="1"/>
    <xf numFmtId="0" fontId="10" fillId="2" borderId="0" xfId="0" applyFont="1" applyFill="1"/>
    <xf numFmtId="10" fontId="11" fillId="4" borderId="1" xfId="0" applyNumberFormat="1" applyFont="1" applyFill="1" applyBorder="1" applyAlignment="1" applyProtection="1">
      <alignment horizontal="center"/>
      <protection locked="0"/>
    </xf>
    <xf numFmtId="165" fontId="11" fillId="4" borderId="1" xfId="0" applyNumberFormat="1" applyFont="1" applyFill="1" applyBorder="1" applyAlignment="1" applyProtection="1">
      <alignment horizontal="center"/>
      <protection locked="0"/>
    </xf>
    <xf numFmtId="1" fontId="11" fillId="3" borderId="1" xfId="0" applyNumberFormat="1" applyFont="1" applyFill="1" applyBorder="1" applyAlignment="1" applyProtection="1">
      <alignment horizontal="center"/>
    </xf>
    <xf numFmtId="0" fontId="11" fillId="4" borderId="1" xfId="0" applyFont="1" applyFill="1" applyBorder="1" applyAlignment="1" applyProtection="1">
      <alignment horizontal="center"/>
      <protection locked="0"/>
    </xf>
    <xf numFmtId="9" fontId="11" fillId="4" borderId="1" xfId="0" applyNumberFormat="1" applyFont="1" applyFill="1" applyBorder="1" applyAlignment="1" applyProtection="1">
      <alignment horizontal="center"/>
      <protection locked="0"/>
    </xf>
    <xf numFmtId="1" fontId="12" fillId="3" borderId="1" xfId="0" applyNumberFormat="1" applyFont="1" applyFill="1" applyBorder="1" applyAlignment="1" applyProtection="1">
      <alignment horizontal="center"/>
    </xf>
    <xf numFmtId="2" fontId="11" fillId="3" borderId="1" xfId="0" applyNumberFormat="1" applyFont="1" applyFill="1" applyBorder="1" applyAlignment="1" applyProtection="1">
      <alignment horizontal="center"/>
    </xf>
    <xf numFmtId="0" fontId="13" fillId="2" borderId="0" xfId="0" applyFont="1" applyFill="1" applyBorder="1" applyProtection="1"/>
    <xf numFmtId="0" fontId="11" fillId="3" borderId="1" xfId="0" applyFont="1" applyFill="1" applyBorder="1" applyAlignment="1" applyProtection="1">
      <alignment horizontal="center"/>
    </xf>
    <xf numFmtId="0" fontId="14" fillId="3" borderId="1" xfId="0" applyFont="1" applyFill="1" applyBorder="1" applyAlignment="1" applyProtection="1">
      <alignment horizontal="center"/>
    </xf>
    <xf numFmtId="1" fontId="11" fillId="5" borderId="1" xfId="0" applyNumberFormat="1" applyFont="1" applyFill="1" applyBorder="1" applyAlignment="1" applyProtection="1">
      <alignment horizontal="center"/>
    </xf>
    <xf numFmtId="0" fontId="15" fillId="3" borderId="1" xfId="0" applyFont="1" applyFill="1" applyBorder="1" applyAlignment="1" applyProtection="1">
      <alignment horizontal="center"/>
    </xf>
    <xf numFmtId="0" fontId="16" fillId="3" borderId="1" xfId="0" applyFont="1" applyFill="1" applyBorder="1" applyAlignment="1" applyProtection="1">
      <alignment horizontal="center"/>
    </xf>
    <xf numFmtId="0" fontId="12" fillId="3" borderId="1" xfId="0" applyFont="1" applyFill="1" applyBorder="1" applyAlignment="1" applyProtection="1">
      <alignment horizontal="center"/>
      <protection locked="0"/>
    </xf>
    <xf numFmtId="0" fontId="15" fillId="4" borderId="1" xfId="0" applyFont="1" applyFill="1" applyBorder="1" applyAlignment="1" applyProtection="1">
      <alignment horizontal="center"/>
      <protection locked="0"/>
    </xf>
    <xf numFmtId="0" fontId="13" fillId="3" borderId="0" xfId="0" applyFont="1" applyFill="1" applyBorder="1" applyProtection="1"/>
    <xf numFmtId="0" fontId="17" fillId="3" borderId="0" xfId="0" applyFont="1" applyFill="1" applyBorder="1" applyProtection="1"/>
    <xf numFmtId="0" fontId="0" fillId="3" borderId="0" xfId="0" applyFill="1" applyBorder="1" applyProtection="1"/>
    <xf numFmtId="0" fontId="11" fillId="5" borderId="2" xfId="0" applyFont="1" applyFill="1" applyBorder="1" applyAlignment="1" applyProtection="1">
      <alignment horizontal="center"/>
    </xf>
    <xf numFmtId="164" fontId="18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312427523672735"/>
          <c:y val="0.23980608809095952"/>
          <c:w val="0.7538662467707965"/>
          <c:h val="0.620816003602773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Hoja1!$C$8:$C$17</c:f>
              <c:numCache>
                <c:formatCode>0</c:formatCode>
                <c:ptCount val="10"/>
                <c:pt idx="0">
                  <c:v>11.322110299637155</c:v>
                </c:pt>
                <c:pt idx="1">
                  <c:v>6.6045643414550064</c:v>
                </c:pt>
                <c:pt idx="2">
                  <c:v>4.7175459581821482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231936"/>
        <c:axId val="50254208"/>
      </c:barChart>
      <c:catAx>
        <c:axId val="5023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0254208"/>
        <c:crosses val="autoZero"/>
        <c:auto val="1"/>
        <c:lblAlgn val="ctr"/>
        <c:lblOffset val="100"/>
        <c:noMultiLvlLbl val="0"/>
      </c:catAx>
      <c:valAx>
        <c:axId val="50254208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5023193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8284</xdr:rowOff>
    </xdr:from>
    <xdr:to>
      <xdr:col>5</xdr:col>
      <xdr:colOff>0</xdr:colOff>
      <xdr:row>1</xdr:row>
      <xdr:rowOff>180976</xdr:rowOff>
    </xdr:to>
    <xdr:sp macro="" textlink="">
      <xdr:nvSpPr>
        <xdr:cNvPr id="2" name="1 CuadroTexto"/>
        <xdr:cNvSpPr txBox="1"/>
      </xdr:nvSpPr>
      <xdr:spPr>
        <a:xfrm>
          <a:off x="0" y="8284"/>
          <a:ext cx="3810000" cy="363192"/>
        </a:xfrm>
        <a:prstGeom prst="rect">
          <a:avLst/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ES" sz="1000" b="1"/>
            <a:t>Estimación del tamaño  de  la muestra para poblaciones finitas.</a:t>
          </a:r>
        </a:p>
      </xdr:txBody>
    </xdr:sp>
    <xdr:clientData/>
  </xdr:twoCellAnchor>
  <xdr:twoCellAnchor>
    <xdr:from>
      <xdr:col>0</xdr:col>
      <xdr:colOff>3313</xdr:colOff>
      <xdr:row>4</xdr:row>
      <xdr:rowOff>8282</xdr:rowOff>
    </xdr:from>
    <xdr:to>
      <xdr:col>3</xdr:col>
      <xdr:colOff>0</xdr:colOff>
      <xdr:row>6</xdr:row>
      <xdr:rowOff>8281</xdr:rowOff>
    </xdr:to>
    <xdr:sp macro="" textlink="">
      <xdr:nvSpPr>
        <xdr:cNvPr id="8" name="7 CuadroTexto"/>
        <xdr:cNvSpPr txBox="1"/>
      </xdr:nvSpPr>
      <xdr:spPr>
        <a:xfrm>
          <a:off x="3313" y="778565"/>
          <a:ext cx="1802296" cy="380999"/>
        </a:xfrm>
        <a:prstGeom prst="rect">
          <a:avLst/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ES" sz="1050" b="1"/>
            <a:t>Tabla de asignación de cuotas por estratos.</a:t>
          </a:r>
        </a:p>
      </xdr:txBody>
    </xdr:sp>
    <xdr:clientData/>
  </xdr:twoCellAnchor>
  <xdr:twoCellAnchor>
    <xdr:from>
      <xdr:col>4</xdr:col>
      <xdr:colOff>1242390</xdr:colOff>
      <xdr:row>0</xdr:row>
      <xdr:rowOff>16567</xdr:rowOff>
    </xdr:from>
    <xdr:to>
      <xdr:col>8</xdr:col>
      <xdr:colOff>8282</xdr:colOff>
      <xdr:row>3</xdr:row>
      <xdr:rowOff>8282</xdr:rowOff>
    </xdr:to>
    <xdr:sp macro="" textlink="">
      <xdr:nvSpPr>
        <xdr:cNvPr id="6" name="5 CuadroTexto"/>
        <xdr:cNvSpPr txBox="1"/>
      </xdr:nvSpPr>
      <xdr:spPr>
        <a:xfrm>
          <a:off x="3809999" y="16567"/>
          <a:ext cx="1780761" cy="57149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 b="1"/>
            <a:t>Estimación del tamaño de muestra para poblaciones no finitas. </a:t>
          </a:r>
        </a:p>
      </xdr:txBody>
    </xdr:sp>
    <xdr:clientData/>
  </xdr:twoCellAnchor>
  <xdr:oneCellAnchor>
    <xdr:from>
      <xdr:col>1</xdr:col>
      <xdr:colOff>521804</xdr:colOff>
      <xdr:row>5</xdr:row>
      <xdr:rowOff>16565</xdr:rowOff>
    </xdr:from>
    <xdr:ext cx="184731" cy="264560"/>
    <xdr:sp macro="" textlink="">
      <xdr:nvSpPr>
        <xdr:cNvPr id="7" name="6 CuadroTexto"/>
        <xdr:cNvSpPr txBox="1"/>
      </xdr:nvSpPr>
      <xdr:spPr>
        <a:xfrm>
          <a:off x="1118152" y="9773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/>
        </a:p>
      </xdr:txBody>
    </xdr:sp>
    <xdr:clientData/>
  </xdr:oneCellAnchor>
  <xdr:twoCellAnchor>
    <xdr:from>
      <xdr:col>2</xdr:col>
      <xdr:colOff>604630</xdr:colOff>
      <xdr:row>3</xdr:row>
      <xdr:rowOff>190498</xdr:rowOff>
    </xdr:from>
    <xdr:to>
      <xdr:col>4</xdr:col>
      <xdr:colOff>1242390</xdr:colOff>
      <xdr:row>5</xdr:row>
      <xdr:rowOff>190497</xdr:rowOff>
    </xdr:to>
    <xdr:sp macro="" textlink="">
      <xdr:nvSpPr>
        <xdr:cNvPr id="10" name="9 CuadroTexto"/>
        <xdr:cNvSpPr txBox="1"/>
      </xdr:nvSpPr>
      <xdr:spPr>
        <a:xfrm>
          <a:off x="1797326" y="770281"/>
          <a:ext cx="2012673" cy="380999"/>
        </a:xfrm>
        <a:prstGeom prst="rect">
          <a:avLst/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ES" sz="1050" b="1"/>
            <a:t>Gráfico de asignación de cuotas por estratos.</a:t>
          </a:r>
        </a:p>
      </xdr:txBody>
    </xdr:sp>
    <xdr:clientData/>
  </xdr:twoCellAnchor>
  <xdr:twoCellAnchor>
    <xdr:from>
      <xdr:col>3</xdr:col>
      <xdr:colOff>33131</xdr:colOff>
      <xdr:row>6</xdr:row>
      <xdr:rowOff>7040</xdr:rowOff>
    </xdr:from>
    <xdr:to>
      <xdr:col>7</xdr:col>
      <xdr:colOff>256762</xdr:colOff>
      <xdr:row>18</xdr:row>
      <xdr:rowOff>0</xdr:rowOff>
    </xdr:to>
    <xdr:graphicFrame macro="">
      <xdr:nvGraphicFramePr>
        <xdr:cNvPr id="1825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0.20817</cdr:x>
      <cdr:y>0.03632</cdr:y>
    </cdr:from>
    <cdr:to>
      <cdr:x>0.83374</cdr:x>
      <cdr:y>0.13668</cdr:y>
    </cdr:to>
    <cdr:sp macro="" textlink="">
      <cdr:nvSpPr>
        <cdr:cNvPr id="2" name="3 CuadroTexto"/>
        <cdr:cNvSpPr txBox="1"/>
      </cdr:nvSpPr>
      <cdr:spPr>
        <a:xfrm xmlns:a="http://schemas.openxmlformats.org/drawingml/2006/main">
          <a:off x="705194" y="82772"/>
          <a:ext cx="2119175" cy="228716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050" b="1"/>
            <a:t>Gráfico de cuotas por estratos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J26"/>
  <sheetViews>
    <sheetView showGridLines="0" showRowColHeaders="0" tabSelected="1" zoomScale="145" zoomScaleNormal="145" workbookViewId="0">
      <selection activeCell="B12" sqref="B12"/>
    </sheetView>
  </sheetViews>
  <sheetFormatPr baseColWidth="10" defaultRowHeight="15" x14ac:dyDescent="0.25"/>
  <cols>
    <col min="1" max="2" width="9" style="2" customWidth="1"/>
    <col min="3" max="3" width="9.140625" style="2" customWidth="1"/>
    <col min="4" max="4" width="11.42578125" style="2" customWidth="1"/>
    <col min="5" max="5" width="18.5703125" style="2" customWidth="1"/>
    <col min="6" max="6" width="8.42578125" style="2" customWidth="1"/>
    <col min="7" max="7" width="9" style="2" customWidth="1"/>
    <col min="8" max="8" width="9.140625" style="2" customWidth="1"/>
    <col min="9" max="16384" width="11.42578125" style="2"/>
  </cols>
  <sheetData>
    <row r="1" spans="1:10" x14ac:dyDescent="0.25">
      <c r="A1" s="1"/>
      <c r="B1" s="1"/>
      <c r="C1" s="1"/>
      <c r="D1" s="1"/>
      <c r="E1" s="1"/>
      <c r="F1" s="1"/>
      <c r="G1" s="1"/>
    </row>
    <row r="2" spans="1:10" x14ac:dyDescent="0.25">
      <c r="A2" s="1"/>
      <c r="B2" s="1"/>
      <c r="C2" s="1"/>
      <c r="D2" s="1"/>
      <c r="E2" s="1"/>
      <c r="F2" s="1"/>
    </row>
    <row r="3" spans="1:10" ht="15.75" x14ac:dyDescent="0.25">
      <c r="A3" s="5" t="s">
        <v>0</v>
      </c>
      <c r="B3" s="5" t="s">
        <v>7</v>
      </c>
      <c r="C3" s="5" t="s">
        <v>3</v>
      </c>
      <c r="D3" s="18" t="s">
        <v>1</v>
      </c>
      <c r="E3" s="5" t="s">
        <v>2</v>
      </c>
      <c r="F3" s="1"/>
      <c r="G3" s="28">
        <f>IFERROR(NORMSINV(1-(100%-F5)/2),"")</f>
        <v>0</v>
      </c>
    </row>
    <row r="4" spans="1:10" x14ac:dyDescent="0.25">
      <c r="A4" s="12">
        <v>24</v>
      </c>
      <c r="B4" s="10">
        <v>0.95</v>
      </c>
      <c r="C4" s="13">
        <v>0.05</v>
      </c>
      <c r="D4" s="14">
        <f>IF(OR(A4="",B4="",C4=""),"",E9*E9*A4*0.5*0.5/(C4*C4*(A4-1)+ E9*E9*0.5*0.5))</f>
        <v>22.644220599274309</v>
      </c>
      <c r="E4" s="15">
        <f>IF(D4="","",(D4/A4)*100)</f>
        <v>94.350919163642956</v>
      </c>
      <c r="F4" s="27" t="s">
        <v>8</v>
      </c>
      <c r="G4" s="27" t="s">
        <v>3</v>
      </c>
      <c r="H4" s="27" t="s">
        <v>1</v>
      </c>
    </row>
    <row r="5" spans="1:10" x14ac:dyDescent="0.25">
      <c r="A5" s="16"/>
      <c r="B5" s="16"/>
      <c r="C5" s="16"/>
      <c r="D5" s="24"/>
      <c r="E5" s="24"/>
      <c r="F5" s="9"/>
      <c r="G5" s="10"/>
      <c r="H5" s="19" t="str">
        <f>IFERROR(G3*G3*0.5*0.5/(G5*G5),"")</f>
        <v/>
      </c>
    </row>
    <row r="6" spans="1:10" x14ac:dyDescent="0.25">
      <c r="A6" s="1"/>
      <c r="B6" s="3"/>
      <c r="C6" s="1"/>
      <c r="D6" s="25"/>
      <c r="E6" s="26"/>
      <c r="F6" s="7"/>
      <c r="G6" s="7"/>
      <c r="H6" s="7"/>
    </row>
    <row r="7" spans="1:10" x14ac:dyDescent="0.25">
      <c r="A7" s="21" t="s">
        <v>4</v>
      </c>
      <c r="B7" s="21" t="s">
        <v>5</v>
      </c>
      <c r="C7" s="17" t="s">
        <v>6</v>
      </c>
      <c r="D7" s="1"/>
      <c r="E7" s="1"/>
      <c r="F7" s="1"/>
      <c r="H7" s="1"/>
    </row>
    <row r="8" spans="1:10" x14ac:dyDescent="0.25">
      <c r="A8" s="17">
        <v>1</v>
      </c>
      <c r="B8" s="12">
        <v>12</v>
      </c>
      <c r="C8" s="11">
        <f>IF(B8="","",IFERROR(D4/A4*B8,""))</f>
        <v>11.322110299637155</v>
      </c>
      <c r="D8" s="1"/>
      <c r="E8" s="1"/>
      <c r="F8" s="7"/>
      <c r="J8" s="8"/>
    </row>
    <row r="9" spans="1:10" x14ac:dyDescent="0.25">
      <c r="A9" s="17">
        <v>2</v>
      </c>
      <c r="B9" s="12">
        <v>7</v>
      </c>
      <c r="C9" s="11">
        <f>IF(B9="","",IFERROR(D4/A4*B9,""))</f>
        <v>6.6045643414550064</v>
      </c>
      <c r="D9" s="1"/>
      <c r="E9" s="6">
        <f>IFERROR(NORMSINV(1-(100%-B4)/2),"")</f>
        <v>1.9599639845400536</v>
      </c>
      <c r="F9" s="4"/>
    </row>
    <row r="10" spans="1:10" x14ac:dyDescent="0.25">
      <c r="A10" s="17">
        <v>3</v>
      </c>
      <c r="B10" s="12">
        <v>5</v>
      </c>
      <c r="C10" s="11">
        <f>IF(B10="","",IFERROR(D4/A4*B10,""))</f>
        <v>4.7175459581821482</v>
      </c>
      <c r="D10" s="1"/>
      <c r="E10" s="1"/>
      <c r="F10" s="1"/>
      <c r="G10" s="1"/>
      <c r="H10" s="1"/>
    </row>
    <row r="11" spans="1:10" x14ac:dyDescent="0.25">
      <c r="A11" s="17">
        <v>4</v>
      </c>
      <c r="B11" s="12"/>
      <c r="C11" s="11" t="str">
        <f>IF(B11="","",IFERROR(D4/A4*B11,""))</f>
        <v/>
      </c>
      <c r="D11" s="1"/>
      <c r="E11" s="1"/>
      <c r="F11" s="1"/>
      <c r="G11" s="1"/>
      <c r="H11" s="1"/>
    </row>
    <row r="12" spans="1:10" x14ac:dyDescent="0.25">
      <c r="A12" s="17">
        <v>5</v>
      </c>
      <c r="B12" s="12"/>
      <c r="C12" s="11" t="str">
        <f>IF(B12="","",IFERROR(D4/A4*B12,""))</f>
        <v/>
      </c>
      <c r="D12" s="1"/>
      <c r="E12" s="1"/>
      <c r="F12" s="1"/>
      <c r="G12" s="1"/>
      <c r="H12" s="1"/>
    </row>
    <row r="13" spans="1:10" x14ac:dyDescent="0.25">
      <c r="A13" s="17">
        <v>6</v>
      </c>
      <c r="B13" s="12"/>
      <c r="C13" s="11" t="str">
        <f>IF(B13="","",IFERROR(D4/A4*B13,""))</f>
        <v/>
      </c>
      <c r="D13" s="1"/>
      <c r="E13" s="1"/>
      <c r="F13" s="1"/>
      <c r="G13" s="1"/>
      <c r="H13" s="1"/>
    </row>
    <row r="14" spans="1:10" x14ac:dyDescent="0.25">
      <c r="A14" s="20">
        <v>7</v>
      </c>
      <c r="B14" s="23"/>
      <c r="C14" s="11" t="str">
        <f>IF(B14="","",IFERROR(D4/A4*B14,""))</f>
        <v/>
      </c>
      <c r="D14" s="1"/>
      <c r="E14" s="1"/>
      <c r="F14" s="1"/>
      <c r="G14" s="1"/>
      <c r="H14" s="1"/>
    </row>
    <row r="15" spans="1:10" x14ac:dyDescent="0.25">
      <c r="A15" s="17">
        <v>8</v>
      </c>
      <c r="B15" s="23"/>
      <c r="C15" s="11" t="str">
        <f>IF(B15="","",IFERROR(D4/A4*B15,""))</f>
        <v/>
      </c>
      <c r="D15" s="1"/>
      <c r="E15" s="1"/>
      <c r="F15" s="1"/>
      <c r="G15" s="1"/>
      <c r="H15" s="1"/>
    </row>
    <row r="16" spans="1:10" x14ac:dyDescent="0.25">
      <c r="A16" s="17">
        <v>9</v>
      </c>
      <c r="B16" s="23"/>
      <c r="C16" s="11" t="str">
        <f>IF(B16="","",IFERROR(D4/A4*B16,""))</f>
        <v/>
      </c>
      <c r="D16" s="1"/>
      <c r="E16" s="1"/>
      <c r="F16" s="1"/>
      <c r="G16" s="1"/>
      <c r="H16" s="1"/>
    </row>
    <row r="17" spans="1:8" x14ac:dyDescent="0.25">
      <c r="A17" s="17">
        <v>10</v>
      </c>
      <c r="B17" s="23"/>
      <c r="C17" s="11" t="str">
        <f>IF(B17="","",IFERROR(D4/A4*B17,""))</f>
        <v/>
      </c>
      <c r="D17" s="1"/>
      <c r="E17" s="1"/>
      <c r="F17" s="1"/>
      <c r="G17" s="1"/>
      <c r="H17" s="1"/>
    </row>
    <row r="18" spans="1:8" x14ac:dyDescent="0.25">
      <c r="A18" s="17" t="s">
        <v>9</v>
      </c>
      <c r="B18" s="22">
        <f>IF(B8=0,"",IF(SUM(B8:B17)=A4,A4,""))</f>
        <v>24</v>
      </c>
      <c r="C18" s="14">
        <f>IF(B18="","",SUM(C8:C17))</f>
        <v>22.644220599274313</v>
      </c>
      <c r="D18" s="1"/>
      <c r="E18" s="1"/>
      <c r="F18" s="1"/>
      <c r="G18" s="1"/>
      <c r="H18" s="1"/>
    </row>
    <row r="19" spans="1:8" x14ac:dyDescent="0.25">
      <c r="D19" s="1"/>
      <c r="E19" s="1"/>
      <c r="F19" s="1"/>
      <c r="G19" s="1"/>
      <c r="H19" s="1"/>
    </row>
    <row r="20" spans="1:8" x14ac:dyDescent="0.25"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H26" s="1"/>
    </row>
  </sheetData>
  <sheetProtection password="CE80" sheet="1" objects="1" scenarios="1" selectLockedCells="1"/>
  <pageMargins left="0.7" right="0.7" top="0.75" bottom="0.75" header="0.3" footer="0.3"/>
  <pageSetup paperSize="9" orientation="portrait" horizontalDpi="120" verticalDpi="72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Familia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Rolando</dc:creator>
  <cp:lastModifiedBy>Rolando</cp:lastModifiedBy>
  <dcterms:created xsi:type="dcterms:W3CDTF">2013-04-27T09:30:57Z</dcterms:created>
  <dcterms:modified xsi:type="dcterms:W3CDTF">2021-11-11T09:42:57Z</dcterms:modified>
</cp:coreProperties>
</file>